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60" windowWidth="25440" windowHeight="14850"/>
  </bookViews>
  <sheets>
    <sheet name="Specifikace KVOP SO.03-UT" sheetId="7" r:id="rId1"/>
  </sheets>
  <definedNames>
    <definedName name="_xlnm.Print_Area" localSheetId="0">'Specifikace KVOP SO.03-UT'!$A$1:$G$83</definedName>
  </definedNames>
  <calcPr calcId="152511"/>
</workbook>
</file>

<file path=xl/calcChain.xml><?xml version="1.0" encoding="utf-8"?>
<calcChain xmlns="http://schemas.openxmlformats.org/spreadsheetml/2006/main"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2" i="7"/>
  <c r="G21" i="7"/>
  <c r="G18" i="7"/>
  <c r="G17" i="7"/>
  <c r="G14" i="7"/>
  <c r="G13" i="7"/>
  <c r="G12" i="7"/>
  <c r="G11" i="7"/>
  <c r="G8" i="7"/>
  <c r="G7" i="7"/>
  <c r="G79" i="7"/>
  <c r="G80" i="7"/>
  <c r="G81" i="7"/>
  <c r="G82" i="7"/>
  <c r="G83" i="7"/>
</calcChain>
</file>

<file path=xl/sharedStrings.xml><?xml version="1.0" encoding="utf-8"?>
<sst xmlns="http://schemas.openxmlformats.org/spreadsheetml/2006/main" count="184" uniqueCount="129">
  <si>
    <t>Ozn.</t>
  </si>
  <si>
    <t>Kód
položky</t>
  </si>
  <si>
    <t>Název položky</t>
  </si>
  <si>
    <t>MJ</t>
  </si>
  <si>
    <t>Množství
celkem</t>
  </si>
  <si>
    <t>Cena
jednotková</t>
  </si>
  <si>
    <t>Cena celkem
bez DPH</t>
  </si>
  <si>
    <t>ks</t>
  </si>
  <si>
    <t>m</t>
  </si>
  <si>
    <t>CELKEM DODÁVKA MATERIÁLU PRO ÚT (bez DPH)</t>
  </si>
  <si>
    <t>MONTÁŽ ÚT vč. zkoušek</t>
  </si>
  <si>
    <t>CELKEM DODÁVKA + MONTÁŽ ÚT (bez DPH)</t>
  </si>
  <si>
    <t>CENA CELKEM S DPH</t>
  </si>
  <si>
    <t>sada</t>
  </si>
  <si>
    <t>PVC příchytka pro upevnění lišt a trubek bal. 100 a 1000 ks</t>
  </si>
  <si>
    <t>PE folie tloušťka 0,12 mm balení 60, 100, 160 m2</t>
  </si>
  <si>
    <t>Průchodka, ochrana trubek v dilatacích</t>
  </si>
  <si>
    <t>Kulový ventil pro připojení rozdělovačů variant I,II,II,IV bal. po 2 ks</t>
  </si>
  <si>
    <t>bm</t>
  </si>
  <si>
    <t>m2</t>
  </si>
  <si>
    <t>Kulový kohout závitový DN32</t>
  </si>
  <si>
    <t>Vypouštěcí kohout DN15</t>
  </si>
  <si>
    <t>Odvzdušňovací ventil</t>
  </si>
  <si>
    <t>Filtr závitový DN32</t>
  </si>
  <si>
    <t>Zpětná klapka závitová DN32</t>
  </si>
  <si>
    <t>Součástí výkazu není část týkající se rozvodů ZTI (studená a teplá voda) a MaR</t>
  </si>
  <si>
    <t>Skříňka typ 11, L=900mm</t>
  </si>
  <si>
    <t>Strojovna vytápění</t>
  </si>
  <si>
    <t>22x1</t>
  </si>
  <si>
    <t>28x1</t>
  </si>
  <si>
    <t xml:space="preserve">Podlahové vytápění </t>
  </si>
  <si>
    <t>16x2,2 4-vrstvá PB trubka s protikyslíkovou bariérou bal. 200 m</t>
  </si>
  <si>
    <t>Skříňka typ 8, L=700mm</t>
  </si>
  <si>
    <t>Kulový kohout závitový DN40</t>
  </si>
  <si>
    <t>Filtr závitový DN40</t>
  </si>
  <si>
    <t>Zpětná klapka závitová DN40</t>
  </si>
  <si>
    <t>18x1</t>
  </si>
  <si>
    <t>10x1</t>
  </si>
  <si>
    <t>Rozdělovač   I/5 okruhů varianta 1, komplet bez šroubení a kulových vent.</t>
  </si>
  <si>
    <t>Rozdělovač   I/8 okruhů varianta 1, komplet bez šroubení a kulových vent.</t>
  </si>
  <si>
    <t>Rozdělovač  I/7 okruhů varianta 1, komplet bez šroubení a kulových vent.</t>
  </si>
  <si>
    <t>Rozdělovač  I/11 okruhů varianta 1, komplet bez šroubení a kulových vent.</t>
  </si>
  <si>
    <t>Rozdělovač  I/10 okruhů varianta 1, komplet bez šroubení a kulových vent.</t>
  </si>
  <si>
    <t>Pouzdro d22/20 mm</t>
  </si>
  <si>
    <t>Pouzdro d28/25 mm</t>
  </si>
  <si>
    <t>Pouzdro d35/40 mm</t>
  </si>
  <si>
    <t>Pouzdro d42/40 mm</t>
  </si>
  <si>
    <r>
      <t xml:space="preserve">Dvoucestný regulační ventil DN20, kvs=5m3/h,  </t>
    </r>
    <r>
      <rPr>
        <b/>
        <sz val="11"/>
        <rFont val="Arial"/>
        <family val="2"/>
        <charset val="238"/>
      </rPr>
      <t>(dodávka MaR)</t>
    </r>
  </si>
  <si>
    <r>
      <t xml:space="preserve">Dvoucestný regulační ventil DN25, kvs=8m3/h,  </t>
    </r>
    <r>
      <rPr>
        <b/>
        <sz val="11"/>
        <rFont val="Arial"/>
        <family val="2"/>
        <charset val="238"/>
      </rPr>
      <t>(dodávka MaR)</t>
    </r>
  </si>
  <si>
    <t>Expanzní nádoba 5l, 6 bar</t>
  </si>
  <si>
    <t>Expanzní nádoba 40 l, 6bar</t>
  </si>
  <si>
    <t>DPH 21%</t>
  </si>
  <si>
    <t>Termopohon 230V pro ovládání okruhů podlahového vytápění</t>
  </si>
  <si>
    <t>42x1,5</t>
  </si>
  <si>
    <t>35x1,5</t>
  </si>
  <si>
    <t>Předizolované potrubí pro primární okruh chladiva TČ</t>
  </si>
  <si>
    <t>SO.03. Hlavní stavební objekt</t>
  </si>
  <si>
    <t>D.1.4.1. Zařízení pro vytápění staveb</t>
  </si>
  <si>
    <t>Trubky měděné, spojované lisováním</t>
  </si>
  <si>
    <t>Tepelná izolace - skruže z pěnového poletylenu</t>
  </si>
  <si>
    <t xml:space="preserve">Tepelná izolace - izolační skruže z min. vlny </t>
  </si>
  <si>
    <t>Upínací lišta  pro uchycení trubek průměr 15/17 mm délka 1 m</t>
  </si>
  <si>
    <t>Šroubení  pro připojení trubek 16x2 bal. po 10 ks</t>
  </si>
  <si>
    <t>Tepelné čerpadlo vzduch-voda, jmenovitý topný výkon 14,0 kW (A2/W35), topný výkon 14,0 kW při A-15/W55, garantovaný operační rozsah od -28 °C do +35 °C,
topení/chlazení, rozměry (VxŠxH): 1350x950x330 mm, hmotnost: 134 kg, zdroj napětí: 400 V/3f/50 Hz, velikost jištění: 3x16 A</t>
  </si>
  <si>
    <t>Ruční regulační ventil DN15, kv=2,52m3/h</t>
  </si>
  <si>
    <t>Regulace pro řízení kaskády (vč. jednoho ovládání pro celou kaskádu) vč. kabelového dálkového ovládání a paměťové SD karty, oplechování s možností přichycení na stěnu a 3 příložných teplotních čidel,</t>
  </si>
  <si>
    <t>Hydrobox teplného čerpadla vzduch / voda, 230V, 300W, 50Hz, včetně oběhového čerpadla</t>
  </si>
  <si>
    <t>Akumulační zásobník teplé vody 318 l, teplosměnná plochy výměníku min. 2,5 m2, D=660mm, V=1593mm</t>
  </si>
  <si>
    <t>Akumulační zásobník topné vody 250 l,  D=584mm, V=1573mm, včetně tepelné izolace</t>
  </si>
  <si>
    <t>Elektrická topná spirála 9 kWe, 380 V</t>
  </si>
  <si>
    <t>Elektrická topná spirála 3 kWe, 380 V</t>
  </si>
  <si>
    <t>Kombinovaný rozdělovač/sběrač, modul 80 (80x80mm), dvě topné větve + přívod, L=1200mm, včetně izolace</t>
  </si>
  <si>
    <t>Oddělovací člen pro dopouštění s vodoměrem DN15/DN20</t>
  </si>
  <si>
    <t>Zinkovaná konzole pro venkovní jednotku tepelného čerpadla</t>
  </si>
  <si>
    <t>Ruční regulační ventil  DN15, kv=2,52m3/h</t>
  </si>
  <si>
    <t>Ruční regulační ventil  DN20, kv=5,7m3/h</t>
  </si>
  <si>
    <t>Ruční regulační ventil  DN25, kv=8,7m3/h</t>
  </si>
  <si>
    <t>Ruční regulační ventil  DN32, kv=14,2m3/h</t>
  </si>
  <si>
    <t>Měřič tepla ultrazvukový DN20, 2,5m3/h, vč. vyhodnocovací jednotky</t>
  </si>
  <si>
    <t>Měřič tepla ultrazvukový DN20, 1,5m3/h, vč. vyhodnocovací jednotky</t>
  </si>
  <si>
    <t>Oběhové čerpadlo s plynulou regulací otáček M=1,5 m3/h, dp=31 kPa, PN10, 25W, 230V, 50Hz, DN 25</t>
  </si>
  <si>
    <t>Oběhové čerpadlo s plynulou regulací otáček M=3,0 m3/h, dp=50kPa, PN10, 87 W, 230V, 50Hz, DN25</t>
  </si>
  <si>
    <t>Manometr 0-600 kPa</t>
  </si>
  <si>
    <t>Manometr diferenční -100 až +150 kPa</t>
  </si>
  <si>
    <t xml:space="preserve">Teploměr 0-60°C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</si>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</sst>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71" formatCode="_-* #,##0\ _K_č_-;\-* #,##0\ _K_č_-;_-* &quot;-&quot;??\ _K_č_-;_-@_-"/>
  </numFmts>
  <fonts count="20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</font>
    <font>
      <sz val="11"/>
      <name val="Arial Narrow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sz val="10"/>
      <color rgb="FF000000"/>
      <name val="forfox Daemon"/>
      <family val="2"/>
      <charset val="238"/>
    </font>
    <font>
      <sz val="18"/>
      <color rgb="FF000000"/>
      <name val="forfox Daemon"/>
      <family val="2"/>
      <charset val="238"/>
    </font>
    <font>
      <sz val="1"/>
      <color rgb="FF000000"/>
      <name val="Arial"/>
      <family val="2"/>
      <charset val="238"/>
    </font>
    <font>
      <u/>
      <sz val="10"/>
      <color rgb="FF000000"/>
      <name val="forfox Daemon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16" fillId="0" borderId="0">
      <alignment horizontal="left" vertical="top"/>
    </xf>
    <xf numFmtId="0" fontId="16" fillId="0" borderId="0">
      <alignment horizontal="right" vertical="top"/>
    </xf>
    <xf numFmtId="0" fontId="17" fillId="0" borderId="0">
      <alignment horizontal="center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6" fillId="0" borderId="0">
      <alignment horizontal="left" vertical="top"/>
    </xf>
    <xf numFmtId="0" fontId="19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right" vertical="top"/>
    </xf>
  </cellStyleXfs>
  <cellXfs count="59">
    <xf numFmtId="0" fontId="0" fillId="0" borderId="0" xfId="0"/>
    <xf numFmtId="0" fontId="1" fillId="0" borderId="0" xfId="0" applyFont="1"/>
    <xf numFmtId="43" fontId="1" fillId="0" borderId="0" xfId="0" applyNumberFormat="1" applyFont="1"/>
    <xf numFmtId="0" fontId="1" fillId="0" borderId="1" xfId="0" applyFont="1" applyBorder="1" applyAlignment="1">
      <alignment horizontal="left"/>
    </xf>
    <xf numFmtId="43" fontId="2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3" xfId="0" applyFont="1" applyFill="1" applyBorder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43" fontId="10" fillId="0" borderId="2" xfId="0" applyNumberFormat="1" applyFont="1" applyBorder="1" applyAlignment="1">
      <alignment horizontal="center"/>
    </xf>
    <xf numFmtId="0" fontId="6" fillId="0" borderId="0" xfId="0" applyFont="1"/>
    <xf numFmtId="43" fontId="6" fillId="0" borderId="0" xfId="0" applyNumberFormat="1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43" fontId="10" fillId="0" borderId="2" xfId="0" applyNumberFormat="1" applyFont="1" applyFill="1" applyBorder="1" applyAlignment="1">
      <alignment horizontal="center"/>
    </xf>
    <xf numFmtId="0" fontId="8" fillId="0" borderId="3" xfId="0" applyFont="1" applyBorder="1"/>
    <xf numFmtId="0" fontId="6" fillId="0" borderId="1" xfId="0" applyFont="1" applyFill="1" applyBorder="1" applyAlignment="1">
      <alignment horizontal="left"/>
    </xf>
    <xf numFmtId="0" fontId="6" fillId="0" borderId="0" xfId="0" applyFont="1" applyFill="1"/>
    <xf numFmtId="43" fontId="6" fillId="0" borderId="0" xfId="0" applyNumberFormat="1" applyFont="1" applyFill="1"/>
    <xf numFmtId="3" fontId="8" fillId="0" borderId="3" xfId="0" applyNumberFormat="1" applyFont="1" applyFill="1" applyBorder="1" applyAlignment="1">
      <alignment horizontal="right" wrapText="1" indent="1"/>
    </xf>
    <xf numFmtId="0" fontId="8" fillId="0" borderId="3" xfId="0" applyFont="1" applyFill="1" applyBorder="1" applyAlignment="1">
      <alignment wrapText="1"/>
    </xf>
    <xf numFmtId="0" fontId="8" fillId="0" borderId="3" xfId="0" quotePrefix="1" applyFont="1" applyFill="1" applyBorder="1"/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43" fontId="10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43" fontId="6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center"/>
    </xf>
    <xf numFmtId="43" fontId="6" fillId="0" borderId="3" xfId="0" applyNumberFormat="1" applyFont="1" applyFill="1" applyBorder="1" applyAlignment="1" applyProtection="1">
      <alignment horizontal="center"/>
    </xf>
    <xf numFmtId="49" fontId="10" fillId="0" borderId="3" xfId="0" applyNumberFormat="1" applyFont="1" applyFill="1" applyBorder="1" applyAlignment="1" applyProtection="1">
      <alignment horizontal="center"/>
    </xf>
    <xf numFmtId="43" fontId="10" fillId="0" borderId="3" xfId="0" applyNumberFormat="1" applyFont="1" applyFill="1" applyBorder="1" applyAlignment="1" applyProtection="1">
      <alignment horizontal="center"/>
    </xf>
    <xf numFmtId="43" fontId="11" fillId="0" borderId="3" xfId="0" applyNumberFormat="1" applyFont="1" applyFill="1" applyBorder="1" applyAlignment="1">
      <alignment horizontal="center"/>
    </xf>
    <xf numFmtId="171" fontId="6" fillId="0" borderId="4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/>
    </xf>
    <xf numFmtId="171" fontId="12" fillId="0" borderId="4" xfId="0" applyNumberFormat="1" applyFont="1" applyFill="1" applyBorder="1" applyAlignment="1">
      <alignment horizontal="center" vertical="center"/>
    </xf>
    <xf numFmtId="0" fontId="13" fillId="0" borderId="3" xfId="0" applyFont="1" applyFill="1" applyBorder="1"/>
    <xf numFmtId="0" fontId="13" fillId="0" borderId="3" xfId="0" applyFont="1" applyBorder="1"/>
    <xf numFmtId="0" fontId="14" fillId="0" borderId="3" xfId="0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/>
    </xf>
    <xf numFmtId="49" fontId="6" fillId="0" borderId="6" xfId="0" applyNumberFormat="1" applyFont="1" applyFill="1" applyBorder="1" applyAlignment="1" applyProtection="1">
      <alignment horizontal="center" vertical="center"/>
    </xf>
    <xf numFmtId="49" fontId="10" fillId="0" borderId="6" xfId="0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0">
    <cellStyle name="Normální" xfId="0" builtinId="0"/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zoomScaleNormal="100" workbookViewId="0">
      <selection activeCell="G75" sqref="G75"/>
    </sheetView>
  </sheetViews>
  <sheetFormatPr defaultRowHeight="12.75"/>
  <cols>
    <col min="1" max="1" width="4.140625" style="8" bestFit="1" customWidth="1"/>
    <col min="2" max="2" width="7.28515625" style="58" customWidth="1"/>
    <col min="3" max="3" width="68.5703125" style="8" customWidth="1"/>
    <col min="4" max="4" width="7" style="8" customWidth="1"/>
    <col min="5" max="5" width="9.28515625" style="9" customWidth="1"/>
    <col min="6" max="6" width="9.140625" style="8"/>
    <col min="7" max="7" width="14.85546875" style="8" customWidth="1"/>
    <col min="8" max="8" width="5.5703125" style="8" customWidth="1"/>
    <col min="9" max="9" width="51.28515625" style="8" customWidth="1"/>
    <col min="10" max="10" width="9.140625" style="8"/>
    <col min="11" max="11" width="11.28515625" style="8" customWidth="1"/>
    <col min="12" max="16384" width="9.140625" style="8"/>
  </cols>
  <sheetData>
    <row r="1" spans="1:9" ht="28.5" customHeight="1">
      <c r="C1" s="50" t="s">
        <v>56</v>
      </c>
    </row>
    <row r="2" spans="1:9" ht="29.25" customHeight="1">
      <c r="C2" s="50" t="s">
        <v>57</v>
      </c>
    </row>
    <row r="3" spans="1:9" ht="20.25" customHeight="1">
      <c r="C3" s="6"/>
    </row>
    <row r="4" spans="1:9" s="1" customFormat="1" ht="39" customHeight="1">
      <c r="A4" s="51" t="s">
        <v>0</v>
      </c>
      <c r="B4" s="52" t="s">
        <v>1</v>
      </c>
      <c r="C4" s="52" t="s">
        <v>2</v>
      </c>
      <c r="D4" s="52" t="s">
        <v>3</v>
      </c>
      <c r="E4" s="52" t="s">
        <v>4</v>
      </c>
      <c r="F4" s="52" t="s">
        <v>5</v>
      </c>
      <c r="G4" s="52" t="s">
        <v>6</v>
      </c>
      <c r="I4" s="2"/>
    </row>
    <row r="5" spans="1:9" s="1" customFormat="1" ht="13.5" customHeight="1">
      <c r="A5" s="3"/>
      <c r="B5" s="53"/>
      <c r="C5" s="10"/>
      <c r="D5" s="11"/>
      <c r="E5" s="12"/>
      <c r="F5" s="5"/>
      <c r="G5" s="4"/>
      <c r="I5" s="2"/>
    </row>
    <row r="6" spans="1:9" s="18" customFormat="1" ht="20.25" customHeight="1">
      <c r="A6" s="13"/>
      <c r="B6" s="54"/>
      <c r="C6" s="47" t="s">
        <v>55</v>
      </c>
      <c r="D6" s="14"/>
      <c r="E6" s="15"/>
      <c r="F6" s="16"/>
      <c r="G6" s="17"/>
      <c r="I6" s="19"/>
    </row>
    <row r="7" spans="1:9" s="18" customFormat="1" ht="20.25" customHeight="1">
      <c r="A7" s="13"/>
      <c r="B7" s="54" t="s">
        <v>85</v>
      </c>
      <c r="C7" s="20" t="s">
        <v>36</v>
      </c>
      <c r="D7" s="21" t="s">
        <v>8</v>
      </c>
      <c r="E7" s="22">
        <v>35</v>
      </c>
      <c r="F7" s="22"/>
      <c r="G7" s="23">
        <f>F7*E7</f>
        <v>0</v>
      </c>
      <c r="I7" s="19"/>
    </row>
    <row r="8" spans="1:9" s="18" customFormat="1" ht="20.25" customHeight="1">
      <c r="A8" s="13"/>
      <c r="B8" s="54" t="s">
        <v>86</v>
      </c>
      <c r="C8" s="24" t="s">
        <v>37</v>
      </c>
      <c r="D8" s="14" t="s">
        <v>8</v>
      </c>
      <c r="E8" s="15">
        <v>35</v>
      </c>
      <c r="F8" s="16"/>
      <c r="G8" s="23">
        <f>F8*E8</f>
        <v>0</v>
      </c>
      <c r="I8" s="19"/>
    </row>
    <row r="9" spans="1:9" s="18" customFormat="1" ht="20.25" customHeight="1">
      <c r="A9" s="13"/>
      <c r="B9" s="54"/>
      <c r="C9" s="24"/>
      <c r="D9" s="14"/>
      <c r="E9" s="15"/>
      <c r="F9" s="16"/>
      <c r="G9" s="17"/>
      <c r="I9" s="19"/>
    </row>
    <row r="10" spans="1:9" s="26" customFormat="1" ht="20.25" customHeight="1">
      <c r="A10" s="25"/>
      <c r="B10" s="55"/>
      <c r="C10" s="46" t="s">
        <v>58</v>
      </c>
      <c r="D10" s="21"/>
      <c r="E10" s="21"/>
      <c r="F10" s="21"/>
      <c r="G10" s="23"/>
      <c r="I10" s="27"/>
    </row>
    <row r="11" spans="1:9" s="26" customFormat="1" ht="20.25" customHeight="1">
      <c r="A11" s="25"/>
      <c r="B11" s="54" t="s">
        <v>87</v>
      </c>
      <c r="C11" s="20" t="s">
        <v>28</v>
      </c>
      <c r="D11" s="21" t="s">
        <v>8</v>
      </c>
      <c r="E11" s="22">
        <v>35</v>
      </c>
      <c r="F11" s="22"/>
      <c r="G11" s="23">
        <f>F11*E11</f>
        <v>0</v>
      </c>
      <c r="I11" s="27"/>
    </row>
    <row r="12" spans="1:9" s="26" customFormat="1" ht="20.25" customHeight="1">
      <c r="A12" s="25"/>
      <c r="B12" s="54" t="s">
        <v>88</v>
      </c>
      <c r="C12" s="20" t="s">
        <v>29</v>
      </c>
      <c r="D12" s="21" t="s">
        <v>8</v>
      </c>
      <c r="E12" s="22">
        <v>65</v>
      </c>
      <c r="F12" s="22"/>
      <c r="G12" s="23">
        <f>F12*E12</f>
        <v>0</v>
      </c>
      <c r="I12" s="27"/>
    </row>
    <row r="13" spans="1:9" s="26" customFormat="1" ht="20.25" customHeight="1">
      <c r="A13" s="25"/>
      <c r="B13" s="54" t="s">
        <v>89</v>
      </c>
      <c r="C13" s="20" t="s">
        <v>54</v>
      </c>
      <c r="D13" s="21" t="s">
        <v>8</v>
      </c>
      <c r="E13" s="22">
        <v>90</v>
      </c>
      <c r="F13" s="22"/>
      <c r="G13" s="23">
        <f>F13*E13</f>
        <v>0</v>
      </c>
      <c r="I13" s="27"/>
    </row>
    <row r="14" spans="1:9" s="26" customFormat="1" ht="20.25" customHeight="1">
      <c r="A14" s="25"/>
      <c r="B14" s="54" t="s">
        <v>90</v>
      </c>
      <c r="C14" s="20" t="s">
        <v>53</v>
      </c>
      <c r="D14" s="21" t="s">
        <v>8</v>
      </c>
      <c r="E14" s="22">
        <v>65</v>
      </c>
      <c r="F14" s="22"/>
      <c r="G14" s="23">
        <f>F14*E14</f>
        <v>0</v>
      </c>
      <c r="I14" s="27"/>
    </row>
    <row r="15" spans="1:9" s="26" customFormat="1" ht="20.25" customHeight="1">
      <c r="A15" s="25"/>
      <c r="B15" s="54"/>
      <c r="C15" s="20"/>
      <c r="D15" s="21"/>
      <c r="E15" s="22"/>
      <c r="F15" s="28"/>
      <c r="G15" s="23"/>
      <c r="I15" s="27"/>
    </row>
    <row r="16" spans="1:9" s="26" customFormat="1" ht="20.25" customHeight="1">
      <c r="A16" s="25"/>
      <c r="B16" s="54"/>
      <c r="C16" s="46" t="s">
        <v>59</v>
      </c>
      <c r="D16" s="21"/>
      <c r="E16" s="21"/>
      <c r="F16" s="21"/>
      <c r="G16" s="23"/>
      <c r="I16" s="27"/>
    </row>
    <row r="17" spans="1:9" s="26" customFormat="1" ht="20.25" customHeight="1">
      <c r="A17" s="25"/>
      <c r="B17" s="54" t="s">
        <v>91</v>
      </c>
      <c r="C17" s="29" t="s">
        <v>43</v>
      </c>
      <c r="D17" s="21" t="s">
        <v>8</v>
      </c>
      <c r="E17" s="22">
        <v>40</v>
      </c>
      <c r="F17" s="22"/>
      <c r="G17" s="23">
        <f>F17*E17</f>
        <v>0</v>
      </c>
      <c r="H17" s="27"/>
      <c r="I17" s="27"/>
    </row>
    <row r="18" spans="1:9" s="26" customFormat="1" ht="20.25" customHeight="1">
      <c r="A18" s="25"/>
      <c r="B18" s="54" t="s">
        <v>92</v>
      </c>
      <c r="C18" s="29" t="s">
        <v>44</v>
      </c>
      <c r="D18" s="21" t="s">
        <v>8</v>
      </c>
      <c r="E18" s="22">
        <v>70</v>
      </c>
      <c r="F18" s="22"/>
      <c r="G18" s="23">
        <f>F18*E18</f>
        <v>0</v>
      </c>
      <c r="H18" s="27"/>
      <c r="I18" s="27"/>
    </row>
    <row r="19" spans="1:9" s="26" customFormat="1" ht="20.25" customHeight="1">
      <c r="A19" s="25"/>
      <c r="B19" s="54"/>
      <c r="C19" s="29"/>
      <c r="D19" s="21"/>
      <c r="E19" s="22"/>
      <c r="F19" s="22"/>
      <c r="G19" s="23"/>
      <c r="H19" s="27"/>
      <c r="I19" s="27"/>
    </row>
    <row r="20" spans="1:9" s="26" customFormat="1" ht="20.25" customHeight="1">
      <c r="A20" s="25"/>
      <c r="B20" s="54"/>
      <c r="C20" s="46" t="s">
        <v>60</v>
      </c>
      <c r="D20" s="21"/>
      <c r="E20" s="22"/>
      <c r="F20" s="22"/>
      <c r="G20" s="23"/>
      <c r="H20" s="27"/>
      <c r="I20" s="27"/>
    </row>
    <row r="21" spans="1:9" s="26" customFormat="1" ht="20.25" customHeight="1">
      <c r="A21" s="25"/>
      <c r="B21" s="54" t="s">
        <v>93</v>
      </c>
      <c r="C21" s="29" t="s">
        <v>45</v>
      </c>
      <c r="D21" s="21" t="s">
        <v>8</v>
      </c>
      <c r="E21" s="22">
        <v>95</v>
      </c>
      <c r="F21" s="22"/>
      <c r="G21" s="23">
        <f>F21*E21</f>
        <v>0</v>
      </c>
      <c r="H21" s="27"/>
      <c r="I21" s="27"/>
    </row>
    <row r="22" spans="1:9" s="26" customFormat="1" ht="20.25" customHeight="1">
      <c r="A22" s="25"/>
      <c r="B22" s="54" t="s">
        <v>94</v>
      </c>
      <c r="C22" s="29" t="s">
        <v>46</v>
      </c>
      <c r="D22" s="21" t="s">
        <v>8</v>
      </c>
      <c r="E22" s="22">
        <v>70</v>
      </c>
      <c r="F22" s="22"/>
      <c r="G22" s="23">
        <f>F22*E22</f>
        <v>0</v>
      </c>
      <c r="H22" s="27"/>
      <c r="I22" s="27"/>
    </row>
    <row r="23" spans="1:9" s="26" customFormat="1" ht="20.25" customHeight="1">
      <c r="A23" s="25"/>
      <c r="B23" s="54"/>
      <c r="C23" s="29"/>
      <c r="D23" s="21"/>
      <c r="E23" s="22"/>
      <c r="F23" s="22"/>
      <c r="G23" s="23"/>
      <c r="H23" s="27"/>
      <c r="I23" s="27"/>
    </row>
    <row r="24" spans="1:9" s="26" customFormat="1" ht="20.25" customHeight="1">
      <c r="A24" s="25"/>
      <c r="B24" s="54"/>
      <c r="C24" s="46" t="s">
        <v>30</v>
      </c>
      <c r="D24" s="21"/>
      <c r="E24" s="21"/>
      <c r="F24" s="21"/>
      <c r="G24" s="23"/>
      <c r="H24" s="27"/>
      <c r="I24" s="27"/>
    </row>
    <row r="25" spans="1:9" s="26" customFormat="1" ht="20.25" customHeight="1">
      <c r="A25" s="25"/>
      <c r="B25" s="57">
        <v>11</v>
      </c>
      <c r="C25" s="30" t="s">
        <v>31</v>
      </c>
      <c r="D25" s="21" t="s">
        <v>18</v>
      </c>
      <c r="E25" s="21">
        <v>3200</v>
      </c>
      <c r="F25" s="21"/>
      <c r="G25" s="23">
        <f>E25*F25</f>
        <v>0</v>
      </c>
      <c r="I25" s="27"/>
    </row>
    <row r="26" spans="1:9" s="26" customFormat="1" ht="20.25" customHeight="1">
      <c r="A26" s="25"/>
      <c r="B26" s="57">
        <v>12</v>
      </c>
      <c r="C26" s="20" t="s">
        <v>61</v>
      </c>
      <c r="D26" s="21" t="s">
        <v>18</v>
      </c>
      <c r="E26" s="21">
        <v>1000</v>
      </c>
      <c r="F26" s="21"/>
      <c r="G26" s="23">
        <f t="shared" ref="G26:G40" si="0">E26*F26</f>
        <v>0</v>
      </c>
      <c r="I26" s="27"/>
    </row>
    <row r="27" spans="1:9" s="26" customFormat="1" ht="20.25" customHeight="1">
      <c r="A27" s="25"/>
      <c r="B27" s="57">
        <v>13</v>
      </c>
      <c r="C27" s="20" t="s">
        <v>14</v>
      </c>
      <c r="D27" s="21" t="s">
        <v>7</v>
      </c>
      <c r="E27" s="21">
        <v>2400</v>
      </c>
      <c r="F27" s="21"/>
      <c r="G27" s="23">
        <f t="shared" si="0"/>
        <v>0</v>
      </c>
      <c r="I27" s="27"/>
    </row>
    <row r="28" spans="1:9" s="26" customFormat="1" ht="20.25" customHeight="1">
      <c r="A28" s="25"/>
      <c r="B28" s="57">
        <v>14</v>
      </c>
      <c r="C28" s="20" t="s">
        <v>62</v>
      </c>
      <c r="D28" s="21" t="s">
        <v>7</v>
      </c>
      <c r="E28" s="21">
        <v>10</v>
      </c>
      <c r="F28" s="21"/>
      <c r="G28" s="23">
        <f t="shared" si="0"/>
        <v>0</v>
      </c>
      <c r="I28" s="27"/>
    </row>
    <row r="29" spans="1:9" s="26" customFormat="1" ht="20.25" customHeight="1">
      <c r="A29" s="25"/>
      <c r="B29" s="57">
        <v>15</v>
      </c>
      <c r="C29" s="20" t="s">
        <v>15</v>
      </c>
      <c r="D29" s="21" t="s">
        <v>19</v>
      </c>
      <c r="E29" s="21">
        <v>540</v>
      </c>
      <c r="F29" s="21"/>
      <c r="G29" s="23">
        <f t="shared" si="0"/>
        <v>0</v>
      </c>
      <c r="I29" s="27"/>
    </row>
    <row r="30" spans="1:9" s="26" customFormat="1" ht="20.25" customHeight="1">
      <c r="A30" s="25"/>
      <c r="B30" s="57">
        <v>16</v>
      </c>
      <c r="C30" s="20" t="s">
        <v>16</v>
      </c>
      <c r="D30" s="21" t="s">
        <v>18</v>
      </c>
      <c r="E30" s="21">
        <v>22</v>
      </c>
      <c r="F30" s="21"/>
      <c r="G30" s="23">
        <f t="shared" si="0"/>
        <v>0</v>
      </c>
      <c r="I30" s="27"/>
    </row>
    <row r="31" spans="1:9" s="26" customFormat="1" ht="20.25" customHeight="1">
      <c r="A31" s="25"/>
      <c r="B31" s="57">
        <v>17</v>
      </c>
      <c r="C31" s="20" t="s">
        <v>32</v>
      </c>
      <c r="D31" s="21" t="s">
        <v>7</v>
      </c>
      <c r="E31" s="21">
        <v>4</v>
      </c>
      <c r="F31" s="21"/>
      <c r="G31" s="23">
        <f>E31*F31</f>
        <v>0</v>
      </c>
      <c r="I31" s="27"/>
    </row>
    <row r="32" spans="1:9" s="26" customFormat="1" ht="20.25" customHeight="1">
      <c r="A32" s="25"/>
      <c r="B32" s="57">
        <v>18</v>
      </c>
      <c r="C32" s="20" t="s">
        <v>26</v>
      </c>
      <c r="D32" s="21" t="s">
        <v>7</v>
      </c>
      <c r="E32" s="21">
        <v>2</v>
      </c>
      <c r="F32" s="21"/>
      <c r="G32" s="23">
        <f t="shared" si="0"/>
        <v>0</v>
      </c>
      <c r="I32" s="27"/>
    </row>
    <row r="33" spans="1:9" s="26" customFormat="1" ht="20.25" customHeight="1">
      <c r="A33" s="25"/>
      <c r="B33" s="57">
        <v>19</v>
      </c>
      <c r="C33" s="20" t="s">
        <v>38</v>
      </c>
      <c r="D33" s="21" t="s">
        <v>7</v>
      </c>
      <c r="E33" s="21">
        <v>1</v>
      </c>
      <c r="F33" s="21"/>
      <c r="G33" s="23">
        <f t="shared" si="0"/>
        <v>0</v>
      </c>
      <c r="I33" s="27"/>
    </row>
    <row r="34" spans="1:9" s="26" customFormat="1" ht="20.25" customHeight="1">
      <c r="A34" s="25"/>
      <c r="B34" s="57">
        <v>20</v>
      </c>
      <c r="C34" s="20" t="s">
        <v>39</v>
      </c>
      <c r="D34" s="21" t="s">
        <v>7</v>
      </c>
      <c r="E34" s="21">
        <v>1</v>
      </c>
      <c r="F34" s="21"/>
      <c r="G34" s="23">
        <f>E34*F34</f>
        <v>0</v>
      </c>
      <c r="I34" s="27"/>
    </row>
    <row r="35" spans="1:9" s="26" customFormat="1" ht="20.25" customHeight="1">
      <c r="A35" s="25"/>
      <c r="B35" s="57">
        <v>21</v>
      </c>
      <c r="C35" s="20" t="s">
        <v>40</v>
      </c>
      <c r="D35" s="21" t="s">
        <v>7</v>
      </c>
      <c r="E35" s="21">
        <v>2</v>
      </c>
      <c r="F35" s="21"/>
      <c r="G35" s="23">
        <f>E35*F35</f>
        <v>0</v>
      </c>
      <c r="I35" s="27"/>
    </row>
    <row r="36" spans="1:9" s="26" customFormat="1" ht="20.25" customHeight="1">
      <c r="A36" s="25"/>
      <c r="B36" s="57">
        <v>22</v>
      </c>
      <c r="C36" s="20" t="s">
        <v>42</v>
      </c>
      <c r="D36" s="21" t="s">
        <v>7</v>
      </c>
      <c r="E36" s="21">
        <v>1</v>
      </c>
      <c r="F36" s="21"/>
      <c r="G36" s="23">
        <f>E36*F36</f>
        <v>0</v>
      </c>
      <c r="I36" s="27"/>
    </row>
    <row r="37" spans="1:9" s="26" customFormat="1" ht="20.25" customHeight="1">
      <c r="A37" s="25"/>
      <c r="B37" s="57">
        <v>23</v>
      </c>
      <c r="C37" s="20" t="s">
        <v>41</v>
      </c>
      <c r="D37" s="21" t="s">
        <v>7</v>
      </c>
      <c r="E37" s="21">
        <v>1</v>
      </c>
      <c r="F37" s="21"/>
      <c r="G37" s="23">
        <f>E37*F37</f>
        <v>0</v>
      </c>
      <c r="I37" s="27"/>
    </row>
    <row r="38" spans="1:9" s="26" customFormat="1" ht="20.25" customHeight="1">
      <c r="A38" s="25"/>
      <c r="B38" s="57">
        <v>24</v>
      </c>
      <c r="C38" s="20" t="s">
        <v>64</v>
      </c>
      <c r="D38" s="21" t="s">
        <v>7</v>
      </c>
      <c r="E38" s="21">
        <v>6</v>
      </c>
      <c r="F38" s="21"/>
      <c r="G38" s="23">
        <f t="shared" si="0"/>
        <v>0</v>
      </c>
      <c r="I38" s="27"/>
    </row>
    <row r="39" spans="1:9" s="26" customFormat="1" ht="20.25" customHeight="1">
      <c r="A39" s="25"/>
      <c r="B39" s="57">
        <v>25</v>
      </c>
      <c r="C39" s="20" t="s">
        <v>17</v>
      </c>
      <c r="D39" s="21" t="s">
        <v>7</v>
      </c>
      <c r="E39" s="21">
        <v>3</v>
      </c>
      <c r="F39" s="21"/>
      <c r="G39" s="23">
        <f t="shared" si="0"/>
        <v>0</v>
      </c>
      <c r="I39" s="27"/>
    </row>
    <row r="40" spans="1:9" s="26" customFormat="1" ht="20.25" customHeight="1">
      <c r="A40" s="25"/>
      <c r="B40" s="57">
        <v>26</v>
      </c>
      <c r="C40" s="20" t="s">
        <v>52</v>
      </c>
      <c r="D40" s="21" t="s">
        <v>7</v>
      </c>
      <c r="E40" s="21">
        <v>27</v>
      </c>
      <c r="F40" s="21"/>
      <c r="G40" s="23">
        <f t="shared" si="0"/>
        <v>0</v>
      </c>
      <c r="I40" s="27"/>
    </row>
    <row r="41" spans="1:9" s="26" customFormat="1" ht="42" customHeight="1">
      <c r="A41" s="25"/>
      <c r="B41" s="57"/>
      <c r="C41" s="20"/>
      <c r="D41" s="21"/>
      <c r="E41" s="21"/>
      <c r="F41" s="21"/>
      <c r="G41" s="23"/>
      <c r="I41" s="27"/>
    </row>
    <row r="42" spans="1:9" s="26" customFormat="1" ht="29.25" customHeight="1">
      <c r="A42" s="25"/>
      <c r="B42" s="54"/>
      <c r="C42" s="46" t="s">
        <v>27</v>
      </c>
      <c r="D42" s="31"/>
      <c r="E42" s="31"/>
      <c r="F42" s="21"/>
      <c r="G42" s="23"/>
      <c r="I42" s="27"/>
    </row>
    <row r="43" spans="1:9" s="26" customFormat="1" ht="80.25" customHeight="1">
      <c r="A43" s="25"/>
      <c r="B43" s="54" t="s">
        <v>128</v>
      </c>
      <c r="C43" s="32" t="s">
        <v>63</v>
      </c>
      <c r="D43" s="33" t="s">
        <v>7</v>
      </c>
      <c r="E43" s="33">
        <v>2</v>
      </c>
      <c r="F43" s="33"/>
      <c r="G43" s="34">
        <f t="shared" ref="G43:G53" si="1">E43*F43</f>
        <v>0</v>
      </c>
      <c r="I43" s="27"/>
    </row>
    <row r="44" spans="1:9" s="26" customFormat="1" ht="50.25" customHeight="1">
      <c r="A44" s="25"/>
      <c r="B44" s="54" t="s">
        <v>95</v>
      </c>
      <c r="C44" s="32" t="s">
        <v>65</v>
      </c>
      <c r="D44" s="33" t="s">
        <v>7</v>
      </c>
      <c r="E44" s="33">
        <v>1</v>
      </c>
      <c r="F44" s="33"/>
      <c r="G44" s="34">
        <f t="shared" si="1"/>
        <v>0</v>
      </c>
      <c r="I44" s="27"/>
    </row>
    <row r="45" spans="1:9" s="26" customFormat="1" ht="40.5" customHeight="1">
      <c r="A45" s="25"/>
      <c r="B45" s="54" t="s">
        <v>96</v>
      </c>
      <c r="C45" s="32" t="s">
        <v>66</v>
      </c>
      <c r="D45" s="33" t="s">
        <v>7</v>
      </c>
      <c r="E45" s="33">
        <v>2</v>
      </c>
      <c r="F45" s="33"/>
      <c r="G45" s="34">
        <f t="shared" si="1"/>
        <v>0</v>
      </c>
      <c r="I45" s="27"/>
    </row>
    <row r="46" spans="1:9" s="26" customFormat="1" ht="33.75" customHeight="1">
      <c r="A46" s="25"/>
      <c r="B46" s="54" t="s">
        <v>97</v>
      </c>
      <c r="C46" s="32" t="s">
        <v>67</v>
      </c>
      <c r="D46" s="33" t="s">
        <v>7</v>
      </c>
      <c r="E46" s="33">
        <v>1</v>
      </c>
      <c r="F46" s="33"/>
      <c r="G46" s="34">
        <f t="shared" si="1"/>
        <v>0</v>
      </c>
      <c r="I46" s="27"/>
    </row>
    <row r="47" spans="1:9" s="26" customFormat="1" ht="20.25" customHeight="1">
      <c r="A47" s="25"/>
      <c r="B47" s="54" t="s">
        <v>98</v>
      </c>
      <c r="C47" s="32" t="s">
        <v>69</v>
      </c>
      <c r="D47" s="33" t="s">
        <v>7</v>
      </c>
      <c r="E47" s="33">
        <v>1</v>
      </c>
      <c r="F47" s="33"/>
      <c r="G47" s="34">
        <f t="shared" si="1"/>
        <v>0</v>
      </c>
      <c r="I47" s="27"/>
    </row>
    <row r="48" spans="1:9" s="26" customFormat="1" ht="30" customHeight="1">
      <c r="A48" s="25"/>
      <c r="B48" s="54" t="s">
        <v>99</v>
      </c>
      <c r="C48" s="32" t="s">
        <v>68</v>
      </c>
      <c r="D48" s="33" t="s">
        <v>7</v>
      </c>
      <c r="E48" s="33">
        <v>1</v>
      </c>
      <c r="F48" s="33"/>
      <c r="G48" s="34">
        <f t="shared" si="1"/>
        <v>0</v>
      </c>
      <c r="I48" s="27"/>
    </row>
    <row r="49" spans="1:9" s="26" customFormat="1" ht="20.25" customHeight="1">
      <c r="A49" s="25"/>
      <c r="B49" s="54" t="s">
        <v>100</v>
      </c>
      <c r="C49" s="32" t="s">
        <v>70</v>
      </c>
      <c r="D49" s="33" t="s">
        <v>7</v>
      </c>
      <c r="E49" s="33">
        <v>1</v>
      </c>
      <c r="F49" s="33"/>
      <c r="G49" s="34">
        <f t="shared" si="1"/>
        <v>0</v>
      </c>
      <c r="I49" s="27"/>
    </row>
    <row r="50" spans="1:9" s="26" customFormat="1" ht="42.75" customHeight="1">
      <c r="A50" s="25"/>
      <c r="B50" s="54" t="s">
        <v>101</v>
      </c>
      <c r="C50" s="32" t="s">
        <v>71</v>
      </c>
      <c r="D50" s="33" t="s">
        <v>7</v>
      </c>
      <c r="E50" s="33">
        <v>1</v>
      </c>
      <c r="F50" s="33"/>
      <c r="G50" s="34">
        <f t="shared" si="1"/>
        <v>0</v>
      </c>
      <c r="I50" s="27"/>
    </row>
    <row r="51" spans="1:9" s="26" customFormat="1" ht="20.25" customHeight="1">
      <c r="A51" s="25"/>
      <c r="B51" s="54" t="s">
        <v>102</v>
      </c>
      <c r="C51" s="20" t="s">
        <v>72</v>
      </c>
      <c r="D51" s="33" t="s">
        <v>7</v>
      </c>
      <c r="E51" s="33">
        <v>1</v>
      </c>
      <c r="F51" s="33"/>
      <c r="G51" s="34">
        <f t="shared" si="1"/>
        <v>0</v>
      </c>
      <c r="I51" s="27"/>
    </row>
    <row r="52" spans="1:9" s="26" customFormat="1" ht="20.25" customHeight="1">
      <c r="A52" s="25"/>
      <c r="B52" s="54" t="s">
        <v>103</v>
      </c>
      <c r="C52" s="20" t="s">
        <v>73</v>
      </c>
      <c r="D52" s="33" t="s">
        <v>7</v>
      </c>
      <c r="E52" s="33">
        <v>2</v>
      </c>
      <c r="F52" s="33"/>
      <c r="G52" s="34">
        <f t="shared" si="1"/>
        <v>0</v>
      </c>
      <c r="I52" s="27"/>
    </row>
    <row r="53" spans="1:9" s="26" customFormat="1" ht="20.25" customHeight="1">
      <c r="A53" s="25"/>
      <c r="B53" s="54" t="s">
        <v>104</v>
      </c>
      <c r="C53" s="29" t="s">
        <v>49</v>
      </c>
      <c r="D53" s="33" t="s">
        <v>7</v>
      </c>
      <c r="E53" s="33">
        <v>2</v>
      </c>
      <c r="F53" s="33"/>
      <c r="G53" s="34">
        <f t="shared" si="1"/>
        <v>0</v>
      </c>
      <c r="I53" s="27"/>
    </row>
    <row r="54" spans="1:9" s="26" customFormat="1" ht="20.25" customHeight="1">
      <c r="A54" s="25"/>
      <c r="B54" s="54" t="s">
        <v>105</v>
      </c>
      <c r="C54" s="29" t="s">
        <v>50</v>
      </c>
      <c r="D54" s="33" t="s">
        <v>7</v>
      </c>
      <c r="E54" s="33">
        <v>1</v>
      </c>
      <c r="F54" s="33"/>
      <c r="G54" s="34">
        <f>E54*F54</f>
        <v>0</v>
      </c>
      <c r="I54" s="27"/>
    </row>
    <row r="55" spans="1:9" s="26" customFormat="1" ht="20.25" customHeight="1">
      <c r="A55" s="25"/>
      <c r="B55" s="54" t="s">
        <v>106</v>
      </c>
      <c r="C55" s="20" t="s">
        <v>20</v>
      </c>
      <c r="D55" s="21" t="s">
        <v>7</v>
      </c>
      <c r="E55" s="21">
        <v>7</v>
      </c>
      <c r="F55" s="21"/>
      <c r="G55" s="23">
        <f t="shared" ref="G55:G75" si="2">F55*E55</f>
        <v>0</v>
      </c>
      <c r="I55" s="27"/>
    </row>
    <row r="56" spans="1:9" s="26" customFormat="1" ht="20.25" customHeight="1">
      <c r="A56" s="25"/>
      <c r="B56" s="54" t="s">
        <v>107</v>
      </c>
      <c r="C56" s="20" t="s">
        <v>33</v>
      </c>
      <c r="D56" s="21" t="s">
        <v>7</v>
      </c>
      <c r="E56" s="21">
        <v>10</v>
      </c>
      <c r="F56" s="21"/>
      <c r="G56" s="23">
        <f>F56*E56</f>
        <v>0</v>
      </c>
      <c r="I56" s="27"/>
    </row>
    <row r="57" spans="1:9" s="26" customFormat="1" ht="20.25" customHeight="1">
      <c r="A57" s="25"/>
      <c r="B57" s="54" t="s">
        <v>108</v>
      </c>
      <c r="C57" s="20" t="s">
        <v>23</v>
      </c>
      <c r="D57" s="21" t="s">
        <v>7</v>
      </c>
      <c r="E57" s="21">
        <v>3</v>
      </c>
      <c r="F57" s="21"/>
      <c r="G57" s="23">
        <f t="shared" si="2"/>
        <v>0</v>
      </c>
      <c r="I57" s="27"/>
    </row>
    <row r="58" spans="1:9" s="26" customFormat="1" ht="20.25" customHeight="1">
      <c r="A58" s="25"/>
      <c r="B58" s="54" t="s">
        <v>109</v>
      </c>
      <c r="C58" s="20" t="s">
        <v>34</v>
      </c>
      <c r="D58" s="21" t="s">
        <v>7</v>
      </c>
      <c r="E58" s="21">
        <v>1</v>
      </c>
      <c r="F58" s="21"/>
      <c r="G58" s="23">
        <f t="shared" si="2"/>
        <v>0</v>
      </c>
      <c r="I58" s="27"/>
    </row>
    <row r="59" spans="1:9" s="26" customFormat="1" ht="20.25" customHeight="1">
      <c r="A59" s="25"/>
      <c r="B59" s="54" t="s">
        <v>110</v>
      </c>
      <c r="C59" s="20" t="s">
        <v>24</v>
      </c>
      <c r="D59" s="21" t="s">
        <v>7</v>
      </c>
      <c r="E59" s="21">
        <v>1</v>
      </c>
      <c r="F59" s="21"/>
      <c r="G59" s="23">
        <f t="shared" si="2"/>
        <v>0</v>
      </c>
      <c r="I59" s="27"/>
    </row>
    <row r="60" spans="1:9" s="26" customFormat="1" ht="20.25" customHeight="1">
      <c r="A60" s="25"/>
      <c r="B60" s="54" t="s">
        <v>111</v>
      </c>
      <c r="C60" s="20" t="s">
        <v>35</v>
      </c>
      <c r="D60" s="21" t="s">
        <v>7</v>
      </c>
      <c r="E60" s="21">
        <v>1</v>
      </c>
      <c r="F60" s="21"/>
      <c r="G60" s="23">
        <f t="shared" si="2"/>
        <v>0</v>
      </c>
      <c r="I60" s="27"/>
    </row>
    <row r="61" spans="1:9" s="26" customFormat="1" ht="20.25" customHeight="1">
      <c r="A61" s="25"/>
      <c r="B61" s="54" t="s">
        <v>112</v>
      </c>
      <c r="C61" s="20" t="s">
        <v>21</v>
      </c>
      <c r="D61" s="21" t="s">
        <v>7</v>
      </c>
      <c r="E61" s="21">
        <v>8</v>
      </c>
      <c r="F61" s="21"/>
      <c r="G61" s="23">
        <f t="shared" si="2"/>
        <v>0</v>
      </c>
      <c r="I61" s="27"/>
    </row>
    <row r="62" spans="1:9" s="26" customFormat="1" ht="20.25" customHeight="1">
      <c r="A62" s="25"/>
      <c r="B62" s="54" t="s">
        <v>113</v>
      </c>
      <c r="C62" s="20" t="s">
        <v>22</v>
      </c>
      <c r="D62" s="21" t="s">
        <v>7</v>
      </c>
      <c r="E62" s="21">
        <v>6</v>
      </c>
      <c r="F62" s="21"/>
      <c r="G62" s="23">
        <f t="shared" si="2"/>
        <v>0</v>
      </c>
      <c r="I62" s="27"/>
    </row>
    <row r="63" spans="1:9" s="26" customFormat="1" ht="20.25" customHeight="1">
      <c r="A63" s="25"/>
      <c r="B63" s="54" t="s">
        <v>114</v>
      </c>
      <c r="C63" s="20" t="s">
        <v>74</v>
      </c>
      <c r="D63" s="21" t="s">
        <v>7</v>
      </c>
      <c r="E63" s="21">
        <v>1</v>
      </c>
      <c r="F63" s="21"/>
      <c r="G63" s="23">
        <f t="shared" si="2"/>
        <v>0</v>
      </c>
      <c r="I63" s="27"/>
    </row>
    <row r="64" spans="1:9" s="26" customFormat="1" ht="20.25" customHeight="1">
      <c r="A64" s="25"/>
      <c r="B64" s="54" t="s">
        <v>115</v>
      </c>
      <c r="C64" s="20" t="s">
        <v>75</v>
      </c>
      <c r="D64" s="21" t="s">
        <v>7</v>
      </c>
      <c r="E64" s="21">
        <v>1</v>
      </c>
      <c r="F64" s="21"/>
      <c r="G64" s="23">
        <f t="shared" si="2"/>
        <v>0</v>
      </c>
      <c r="I64" s="27"/>
    </row>
    <row r="65" spans="1:9" s="26" customFormat="1" ht="20.25" customHeight="1">
      <c r="A65" s="25"/>
      <c r="B65" s="54" t="s">
        <v>116</v>
      </c>
      <c r="C65" s="20" t="s">
        <v>76</v>
      </c>
      <c r="D65" s="21" t="s">
        <v>7</v>
      </c>
      <c r="E65" s="21">
        <v>2</v>
      </c>
      <c r="F65" s="21"/>
      <c r="G65" s="23">
        <f t="shared" si="2"/>
        <v>0</v>
      </c>
      <c r="I65" s="27"/>
    </row>
    <row r="66" spans="1:9" s="26" customFormat="1" ht="20.25" customHeight="1">
      <c r="A66" s="25"/>
      <c r="B66" s="54" t="s">
        <v>117</v>
      </c>
      <c r="C66" s="20" t="s">
        <v>77</v>
      </c>
      <c r="D66" s="21" t="s">
        <v>7</v>
      </c>
      <c r="E66" s="21">
        <v>2</v>
      </c>
      <c r="F66" s="21"/>
      <c r="G66" s="23">
        <f t="shared" si="2"/>
        <v>0</v>
      </c>
      <c r="I66" s="27"/>
    </row>
    <row r="67" spans="1:9" s="26" customFormat="1" ht="20.25" customHeight="1">
      <c r="A67" s="25"/>
      <c r="B67" s="54" t="s">
        <v>118</v>
      </c>
      <c r="C67" s="20" t="s">
        <v>47</v>
      </c>
      <c r="D67" s="21" t="s">
        <v>7</v>
      </c>
      <c r="E67" s="21">
        <v>1</v>
      </c>
      <c r="F67" s="21"/>
      <c r="G67" s="23">
        <f t="shared" si="2"/>
        <v>0</v>
      </c>
      <c r="I67" s="27"/>
    </row>
    <row r="68" spans="1:9" s="26" customFormat="1" ht="20.25" customHeight="1">
      <c r="A68" s="25"/>
      <c r="B68" s="54" t="s">
        <v>119</v>
      </c>
      <c r="C68" s="20" t="s">
        <v>48</v>
      </c>
      <c r="D68" s="21" t="s">
        <v>7</v>
      </c>
      <c r="E68" s="21">
        <v>1</v>
      </c>
      <c r="F68" s="21"/>
      <c r="G68" s="23">
        <f t="shared" si="2"/>
        <v>0</v>
      </c>
      <c r="I68" s="27"/>
    </row>
    <row r="69" spans="1:9" s="26" customFormat="1" ht="20.25" customHeight="1">
      <c r="A69" s="25"/>
      <c r="B69" s="54" t="s">
        <v>120</v>
      </c>
      <c r="C69" s="20" t="s">
        <v>78</v>
      </c>
      <c r="D69" s="21" t="s">
        <v>7</v>
      </c>
      <c r="E69" s="21">
        <v>2</v>
      </c>
      <c r="F69" s="21"/>
      <c r="G69" s="23">
        <f t="shared" si="2"/>
        <v>0</v>
      </c>
      <c r="I69" s="27"/>
    </row>
    <row r="70" spans="1:9" s="26" customFormat="1" ht="20.25" customHeight="1">
      <c r="A70" s="25"/>
      <c r="B70" s="54" t="s">
        <v>121</v>
      </c>
      <c r="C70" s="20" t="s">
        <v>79</v>
      </c>
      <c r="D70" s="21" t="s">
        <v>7</v>
      </c>
      <c r="E70" s="21">
        <v>1</v>
      </c>
      <c r="F70" s="21"/>
      <c r="G70" s="23">
        <f t="shared" si="2"/>
        <v>0</v>
      </c>
      <c r="I70" s="27"/>
    </row>
    <row r="71" spans="1:9" s="26" customFormat="1" ht="42" customHeight="1">
      <c r="A71" s="25"/>
      <c r="B71" s="54" t="s">
        <v>122</v>
      </c>
      <c r="C71" s="32" t="s">
        <v>81</v>
      </c>
      <c r="D71" s="33" t="s">
        <v>7</v>
      </c>
      <c r="E71" s="33">
        <v>1</v>
      </c>
      <c r="F71" s="33"/>
      <c r="G71" s="34">
        <f t="shared" si="2"/>
        <v>0</v>
      </c>
      <c r="I71" s="27"/>
    </row>
    <row r="72" spans="1:9" s="26" customFormat="1" ht="45" customHeight="1">
      <c r="A72" s="25"/>
      <c r="B72" s="54" t="s">
        <v>123</v>
      </c>
      <c r="C72" s="32" t="s">
        <v>80</v>
      </c>
      <c r="D72" s="33" t="s">
        <v>7</v>
      </c>
      <c r="E72" s="33">
        <v>1</v>
      </c>
      <c r="F72" s="33"/>
      <c r="G72" s="34">
        <f t="shared" si="2"/>
        <v>0</v>
      </c>
      <c r="I72" s="27"/>
    </row>
    <row r="73" spans="1:9" s="26" customFormat="1" ht="20.25" customHeight="1">
      <c r="A73" s="25"/>
      <c r="B73" s="54" t="s">
        <v>124</v>
      </c>
      <c r="C73" s="32" t="s">
        <v>84</v>
      </c>
      <c r="D73" s="33" t="s">
        <v>7</v>
      </c>
      <c r="E73" s="33">
        <v>8</v>
      </c>
      <c r="F73" s="21"/>
      <c r="G73" s="23">
        <f t="shared" si="2"/>
        <v>0</v>
      </c>
      <c r="I73" s="27"/>
    </row>
    <row r="74" spans="1:9" s="26" customFormat="1" ht="20.25" customHeight="1">
      <c r="A74" s="25"/>
      <c r="B74" s="54" t="s">
        <v>125</v>
      </c>
      <c r="C74" s="32" t="s">
        <v>83</v>
      </c>
      <c r="D74" s="33" t="s">
        <v>7</v>
      </c>
      <c r="E74" s="33">
        <v>2</v>
      </c>
      <c r="F74" s="21"/>
      <c r="G74" s="23">
        <f t="shared" si="2"/>
        <v>0</v>
      </c>
      <c r="I74" s="27"/>
    </row>
    <row r="75" spans="1:9" s="26" customFormat="1" ht="20.25" customHeight="1">
      <c r="A75" s="25"/>
      <c r="B75" s="54" t="s">
        <v>126</v>
      </c>
      <c r="C75" s="32" t="s">
        <v>82</v>
      </c>
      <c r="D75" s="33" t="s">
        <v>7</v>
      </c>
      <c r="E75" s="33">
        <v>4</v>
      </c>
      <c r="F75" s="21"/>
      <c r="G75" s="23">
        <f t="shared" si="2"/>
        <v>0</v>
      </c>
      <c r="I75" s="27"/>
    </row>
    <row r="76" spans="1:9" s="26" customFormat="1" ht="20.25" customHeight="1">
      <c r="A76" s="25"/>
      <c r="B76" s="54"/>
      <c r="C76" s="32"/>
      <c r="D76" s="33"/>
      <c r="E76" s="33"/>
      <c r="F76" s="21"/>
      <c r="G76" s="23"/>
      <c r="I76" s="27"/>
    </row>
    <row r="77" spans="1:9" s="26" customFormat="1" ht="20.25" customHeight="1">
      <c r="A77" s="25"/>
      <c r="B77" s="56"/>
      <c r="C77" s="20" t="s">
        <v>25</v>
      </c>
      <c r="D77" s="21"/>
      <c r="E77" s="21"/>
      <c r="F77" s="21"/>
      <c r="G77" s="23"/>
      <c r="I77" s="27"/>
    </row>
    <row r="78" spans="1:9" s="26" customFormat="1" ht="20.25" customHeight="1">
      <c r="A78" s="25"/>
      <c r="B78" s="56"/>
      <c r="C78" s="20"/>
      <c r="D78" s="21"/>
      <c r="E78" s="21"/>
      <c r="F78" s="21"/>
      <c r="G78" s="23"/>
      <c r="I78" s="27"/>
    </row>
    <row r="79" spans="1:9" s="26" customFormat="1" ht="20.25" customHeight="1">
      <c r="A79" s="25"/>
      <c r="B79" s="56"/>
      <c r="C79" s="7" t="s">
        <v>9</v>
      </c>
      <c r="D79" s="35"/>
      <c r="E79" s="36"/>
      <c r="F79" s="36"/>
      <c r="G79" s="43">
        <f>SUM(G5:G78)</f>
        <v>0</v>
      </c>
      <c r="I79" s="27"/>
    </row>
    <row r="80" spans="1:9" s="26" customFormat="1" ht="20.25" customHeight="1">
      <c r="A80" s="25"/>
      <c r="B80" s="56" t="s">
        <v>127</v>
      </c>
      <c r="C80" s="7" t="s">
        <v>10</v>
      </c>
      <c r="D80" s="35" t="s">
        <v>13</v>
      </c>
      <c r="E80" s="21">
        <v>1</v>
      </c>
      <c r="F80" s="36"/>
      <c r="G80" s="43">
        <f>G79*0.35</f>
        <v>0</v>
      </c>
      <c r="I80" s="27"/>
    </row>
    <row r="81" spans="1:9" s="26" customFormat="1" ht="27.75" customHeight="1">
      <c r="A81" s="25"/>
      <c r="B81" s="56"/>
      <c r="C81" s="48" t="s">
        <v>11</v>
      </c>
      <c r="D81" s="44"/>
      <c r="E81" s="42"/>
      <c r="F81" s="42"/>
      <c r="G81" s="45">
        <f>SUM(G79:G80)</f>
        <v>0</v>
      </c>
      <c r="I81" s="27"/>
    </row>
    <row r="82" spans="1:9" s="26" customFormat="1" ht="24.75" customHeight="1">
      <c r="A82" s="25"/>
      <c r="B82" s="56"/>
      <c r="C82" s="37" t="s">
        <v>51</v>
      </c>
      <c r="D82" s="38"/>
      <c r="E82" s="38"/>
      <c r="F82" s="39"/>
      <c r="G82" s="43">
        <f>G81*0.15</f>
        <v>0</v>
      </c>
      <c r="I82" s="27"/>
    </row>
    <row r="83" spans="1:9" s="26" customFormat="1" ht="29.25" customHeight="1">
      <c r="A83" s="25"/>
      <c r="B83" s="56"/>
      <c r="C83" s="49" t="s">
        <v>12</v>
      </c>
      <c r="D83" s="40"/>
      <c r="E83" s="36"/>
      <c r="F83" s="41"/>
      <c r="G83" s="45">
        <f>G81+G82</f>
        <v>0</v>
      </c>
      <c r="I83" s="27"/>
    </row>
    <row r="84" spans="1:9" ht="10.5" customHeight="1"/>
  </sheetData>
  <pageMargins left="0.51181102362204722" right="0.23622047244094491" top="0.74803149606299213" bottom="0.82677165354330717" header="0.51181102362204722" footer="0.23622047244094491"/>
  <pageSetup paperSize="9" scale="81" fitToHeight="3" orientation="portrait" horizontalDpi="4294967293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KVOP SO.03-UT</vt:lpstr>
      <vt:lpstr>'Specifikace KVOP SO.03-UT'!Oblast_tisku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Sulak</dc:creator>
  <cp:lastModifiedBy>DANEKL</cp:lastModifiedBy>
  <cp:lastPrinted>2016-12-21T05:54:38Z</cp:lastPrinted>
  <dcterms:created xsi:type="dcterms:W3CDTF">2006-03-12T21:49:56Z</dcterms:created>
  <dcterms:modified xsi:type="dcterms:W3CDTF">2017-05-29T12:39:47Z</dcterms:modified>
</cp:coreProperties>
</file>